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<sst xmlns="http://schemas.openxmlformats.org/spreadsheetml/2006/main" count="208" uniqueCount="119">
  <si>
    <t xml:space="preserve"> Eelarve  </t>
  </si>
  <si>
    <t>Klassifikaator</t>
  </si>
  <si>
    <t>Kirje nimetus</t>
  </si>
  <si>
    <t>PÕHITEGEVUSE TULUD KOKKU</t>
  </si>
  <si>
    <t>Maksutulud</t>
  </si>
  <si>
    <t xml:space="preserve">      Füüsilise isiku tulumaks </t>
  </si>
  <si>
    <t xml:space="preserve">      Maamaks </t>
  </si>
  <si>
    <t>Tulud kaupade ja teenuste müügist</t>
  </si>
  <si>
    <t>Saadavad toetused tegevuskuludeks</t>
  </si>
  <si>
    <t>352.00.17.1</t>
  </si>
  <si>
    <t xml:space="preserve">     Tasandusfond ( lg 1 )</t>
  </si>
  <si>
    <t>352.00.17.2</t>
  </si>
  <si>
    <t xml:space="preserve">     Toetusfond  ( lg 2 )</t>
  </si>
  <si>
    <t xml:space="preserve">     Muud saadud toetused tegevuskuludeks</t>
  </si>
  <si>
    <t>Muud tegevustulud</t>
  </si>
  <si>
    <t xml:space="preserve">     Laekumine vee erikasutusest </t>
  </si>
  <si>
    <t xml:space="preserve">     Saastetasud ja keskkonnale tekitatud kahju hüvitis</t>
  </si>
  <si>
    <t>PÕHITEGEVUSE KULUD KOKKU</t>
  </si>
  <si>
    <t>40,41,4500,452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</si>
  <si>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</si>
  <si>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</si>
  <si>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</si>
  <si>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</si>
  <si>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</si>
  <si>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</si>
  <si>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</si>
  <si>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</t>
  </si>
  <si>
    <t>PÕHITEGEVUSE TULEM</t>
  </si>
  <si>
    <t>INVESTEERIMISTEGEVUS KOKKU</t>
  </si>
  <si>
    <t>Põhivara müük</t>
  </si>
  <si>
    <t>Põhivara soetamiseks antav sihtfinantseerimine</t>
  </si>
  <si>
    <t>Finantskulud</t>
  </si>
  <si>
    <t>EELARVE TULEM</t>
  </si>
  <si>
    <t>FINANTSEERIMISTEGEVUS</t>
  </si>
  <si>
    <t>Kohustuste võtmine</t>
  </si>
  <si>
    <t>Kohustuste tasumine</t>
  </si>
  <si>
    <t>LIKVIIDSETE VARADE MUUTUS</t>
  </si>
  <si>
    <t xml:space="preserve">Põhitegevuse kulud ja investeerimistegevuse väljaminekud tegevusalade lõikes </t>
  </si>
  <si>
    <t>Kood</t>
  </si>
  <si>
    <t xml:space="preserve"> Tegevusala </t>
  </si>
  <si>
    <t>01111</t>
  </si>
  <si>
    <t xml:space="preserve"> Volikogu </t>
  </si>
  <si>
    <t>01112</t>
  </si>
  <si>
    <t xml:space="preserve"> Vallavalitsus </t>
  </si>
  <si>
    <t xml:space="preserve"> Sõprussuhted </t>
  </si>
  <si>
    <t xml:space="preserve"> Valla üldkulud </t>
  </si>
  <si>
    <t>01114</t>
  </si>
  <si>
    <t xml:space="preserve"> Reservfond </t>
  </si>
  <si>
    <t>01700</t>
  </si>
  <si>
    <t xml:space="preserve"> Võla teenindamine </t>
  </si>
  <si>
    <t>04510</t>
  </si>
  <si>
    <t xml:space="preserve"> Maanteetransport </t>
  </si>
  <si>
    <t>04730</t>
  </si>
  <si>
    <t>Turism</t>
  </si>
  <si>
    <t>04900</t>
  </si>
  <si>
    <t xml:space="preserve"> Haljastus </t>
  </si>
  <si>
    <t>05100</t>
  </si>
  <si>
    <t xml:space="preserve"> Jäätmekäitlus </t>
  </si>
  <si>
    <t>05200</t>
  </si>
  <si>
    <t xml:space="preserve"> Heitveekäitlus </t>
  </si>
  <si>
    <t>06300</t>
  </si>
  <si>
    <t xml:space="preserve"> Veevarustus </t>
  </si>
  <si>
    <t>06400</t>
  </si>
  <si>
    <t xml:space="preserve"> Tänavavalgustus </t>
  </si>
  <si>
    <t>06605</t>
  </si>
  <si>
    <t xml:space="preserve"> Elamu- ja kommunaalmajanduse haldamine </t>
  </si>
  <si>
    <t xml:space="preserve"> Kalmistud </t>
  </si>
  <si>
    <t xml:space="preserve"> Muu kommunaal-majandus-tegevus </t>
  </si>
  <si>
    <t>07600</t>
  </si>
  <si>
    <t xml:space="preserve"> Tervishoiu haldamine </t>
  </si>
  <si>
    <t>08102</t>
  </si>
  <si>
    <t>Sporditegevus</t>
  </si>
  <si>
    <t>Laste spordikoolid</t>
  </si>
  <si>
    <t>08105</t>
  </si>
  <si>
    <t>Häädemeeste muusikakool</t>
  </si>
  <si>
    <t>Laste muusika- ja kunstikoolid</t>
  </si>
  <si>
    <t>08106</t>
  </si>
  <si>
    <t>Laste huvialamajad ja -keskused</t>
  </si>
  <si>
    <t>08201</t>
  </si>
  <si>
    <t xml:space="preserve"> Treimani raamatukogu </t>
  </si>
  <si>
    <t xml:space="preserve"> Häädemeeste raamatukogu </t>
  </si>
  <si>
    <t xml:space="preserve"> Massiaru raamatukogu </t>
  </si>
  <si>
    <t xml:space="preserve"> Kabli  raamatukogu </t>
  </si>
  <si>
    <t>08202</t>
  </si>
  <si>
    <t xml:space="preserve"> Kabli  seltsimaja </t>
  </si>
  <si>
    <t xml:space="preserve"> Treimani rahvamaja </t>
  </si>
  <si>
    <t xml:space="preserve"> Huvikeskus </t>
  </si>
  <si>
    <t>08203</t>
  </si>
  <si>
    <t xml:space="preserve"> Muuseum </t>
  </si>
  <si>
    <t>08300</t>
  </si>
  <si>
    <t xml:space="preserve"> Kirjastamis teenused </t>
  </si>
  <si>
    <t>09110</t>
  </si>
  <si>
    <t xml:space="preserve"> Lasteaedade haridusteenused </t>
  </si>
  <si>
    <t xml:space="preserve"> Häädemeeste lasteaed </t>
  </si>
  <si>
    <t>09220</t>
  </si>
  <si>
    <t xml:space="preserve"> Kabli lasteaed </t>
  </si>
  <si>
    <t xml:space="preserve"> Massiaru Algkool </t>
  </si>
  <si>
    <t>09212</t>
  </si>
  <si>
    <t xml:space="preserve"> Põhikoolide haridusteenused </t>
  </si>
  <si>
    <t xml:space="preserve"> Metsapoole Põhikool </t>
  </si>
  <si>
    <t xml:space="preserve"> Gümnaasiumite haridusteenused </t>
  </si>
  <si>
    <t xml:space="preserve"> Häädemeeste Keskkool </t>
  </si>
  <si>
    <t>09221</t>
  </si>
  <si>
    <t xml:space="preserve"> Täiskasvanute gümnaasiumite haridusteenused </t>
  </si>
  <si>
    <t>09600</t>
  </si>
  <si>
    <t xml:space="preserve"> Õpilasveo eriliinid </t>
  </si>
  <si>
    <t xml:space="preserve"> Päevakeskus </t>
  </si>
  <si>
    <t xml:space="preserve"> Hooldekodu  </t>
  </si>
  <si>
    <t xml:space="preserve"> Muu eakate sotsiaalne kaitse </t>
  </si>
  <si>
    <t>Sotsiaaltoetused</t>
  </si>
  <si>
    <t xml:space="preserve"> Muu perekondade ja laste sotsiaalne kaitse </t>
  </si>
  <si>
    <t xml:space="preserve"> Sotsiaalkeskus </t>
  </si>
  <si>
    <t xml:space="preserve"> Riiklik toimetulekutoetus </t>
  </si>
  <si>
    <t xml:space="preserve"> Muu sotsiaalne kaitse </t>
  </si>
  <si>
    <t>Kokku</t>
  </si>
  <si>
    <t>„Häädemeeste valla 2015 eelarve</t>
  </si>
  <si>
    <t>Lisa 1</t>
  </si>
  <si>
    <r>
      <t xml:space="preserve">Määrus nr 3 </t>
    </r>
    <r>
      <rPr>
        <b/>
        <sz val="12"/>
        <color indexed="8"/>
        <rFont val="Times New Roman"/>
        <family val="1"/>
      </rPr>
      <t>EELNÕU II lugemine</t>
    </r>
  </si>
  <si>
    <t xml:space="preserve">Häädemeeste Vallavolikogu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</si>
</sst>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3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3" fontId="5" fillId="0" borderId="10" xfId="0" applyNumberFormat="1" applyFont="1" applyFill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4" fontId="4" fillId="0" borderId="10" xfId="0" applyNumberFormat="1" applyFont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Alignment="1" quotePrefix="1">
      <alignment wrapText="1"/>
    </xf>
    <xf numFmtId="4" fontId="3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arika\AppData\Local\Microsoft\Windows\Temporary%20Internet%20Files\Content.Outlook\P92DOP53\eelarve2015\koondeelarv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ludekoond"/>
      <sheetName val="võrdlev tabel lyle"/>
      <sheetName val="omatulud"/>
      <sheetName val="raamatukogude vähendamine"/>
      <sheetName val="võrdlev tabel volikogule"/>
      <sheetName val="2014 aasta eelarve kujunemine"/>
      <sheetName val="eelarvete võrdlus"/>
      <sheetName val="Sheet1"/>
    </sheetNames>
    <sheetDataSet>
      <sheetData sheetId="0">
        <row r="2">
          <cell r="C2">
            <v>15454</v>
          </cell>
          <cell r="D2">
            <v>257544</v>
          </cell>
          <cell r="E2">
            <v>31361</v>
          </cell>
          <cell r="F2">
            <v>2411</v>
          </cell>
          <cell r="L2">
            <v>136360</v>
          </cell>
          <cell r="M2">
            <v>1265</v>
          </cell>
          <cell r="N2">
            <v>25521</v>
          </cell>
          <cell r="O2">
            <v>4131</v>
          </cell>
          <cell r="P2">
            <v>7000</v>
          </cell>
          <cell r="R2">
            <v>5500</v>
          </cell>
          <cell r="S2">
            <v>3271</v>
          </cell>
          <cell r="T2">
            <v>20478</v>
          </cell>
          <cell r="U2">
            <v>8917</v>
          </cell>
          <cell r="V2">
            <v>1200</v>
          </cell>
          <cell r="W2">
            <v>9905</v>
          </cell>
          <cell r="X2">
            <v>3294</v>
          </cell>
          <cell r="Y2">
            <v>2160</v>
          </cell>
          <cell r="Z2">
            <v>4122</v>
          </cell>
          <cell r="AA2">
            <v>97392</v>
          </cell>
          <cell r="AB2">
            <v>13611</v>
          </cell>
          <cell r="AC2">
            <v>30517</v>
          </cell>
          <cell r="AD2">
            <v>12563</v>
          </cell>
          <cell r="AE2">
            <v>12440</v>
          </cell>
          <cell r="AF2">
            <v>24586</v>
          </cell>
          <cell r="AG2">
            <v>43095</v>
          </cell>
          <cell r="AH2">
            <v>33954</v>
          </cell>
          <cell r="AI2">
            <v>6170</v>
          </cell>
          <cell r="AJ2">
            <v>17903</v>
          </cell>
          <cell r="AK2">
            <v>5388</v>
          </cell>
          <cell r="AL2">
            <v>129820</v>
          </cell>
          <cell r="AM2">
            <v>220901</v>
          </cell>
          <cell r="AN2">
            <v>11335</v>
          </cell>
          <cell r="AO2">
            <v>24900</v>
          </cell>
          <cell r="AP2">
            <v>225855</v>
          </cell>
          <cell r="AQ2">
            <v>19920</v>
          </cell>
          <cell r="AR2">
            <v>583149</v>
          </cell>
          <cell r="AS2">
            <v>12948</v>
          </cell>
          <cell r="AT2">
            <v>45000</v>
          </cell>
          <cell r="AU2">
            <v>9256</v>
          </cell>
          <cell r="AV2">
            <v>182150</v>
          </cell>
          <cell r="AW2">
            <v>8659</v>
          </cell>
          <cell r="AX2">
            <v>79010</v>
          </cell>
          <cell r="AY2">
            <v>53184</v>
          </cell>
          <cell r="AZ2">
            <v>36128</v>
          </cell>
          <cell r="BA2">
            <v>4300</v>
          </cell>
        </row>
        <row r="10">
          <cell r="AW10">
            <v>6032</v>
          </cell>
          <cell r="AX10">
            <v>66526</v>
          </cell>
          <cell r="AZ10">
            <v>32312</v>
          </cell>
          <cell r="BA10">
            <v>2800</v>
          </cell>
          <cell r="BB10">
            <v>107670</v>
          </cell>
        </row>
        <row r="13">
          <cell r="BB13">
            <v>22565</v>
          </cell>
        </row>
        <row r="14">
          <cell r="BB14">
            <v>7100</v>
          </cell>
        </row>
        <row r="16">
          <cell r="C16">
            <v>15454</v>
          </cell>
          <cell r="D16">
            <v>218788</v>
          </cell>
          <cell r="L16">
            <v>12624</v>
          </cell>
          <cell r="N16">
            <v>20332</v>
          </cell>
          <cell r="T16">
            <v>16427</v>
          </cell>
          <cell r="W16">
            <v>4905</v>
          </cell>
          <cell r="AA16">
            <v>91482</v>
          </cell>
          <cell r="AB16">
            <v>9715</v>
          </cell>
          <cell r="AC16">
            <v>22943</v>
          </cell>
          <cell r="AD16">
            <v>9312</v>
          </cell>
          <cell r="AE16">
            <v>9312</v>
          </cell>
          <cell r="AF16">
            <v>20706</v>
          </cell>
          <cell r="AG16">
            <v>29745</v>
          </cell>
          <cell r="AH16">
            <v>23749</v>
          </cell>
          <cell r="AI16">
            <v>3765</v>
          </cell>
          <cell r="AJ16">
            <v>9253</v>
          </cell>
          <cell r="AL16">
            <v>105291</v>
          </cell>
          <cell r="AM16">
            <v>175998</v>
          </cell>
          <cell r="AN16">
            <v>7145</v>
          </cell>
          <cell r="AP16">
            <v>183522</v>
          </cell>
          <cell r="AR16">
            <v>424738</v>
          </cell>
          <cell r="AU16">
            <v>8365</v>
          </cell>
          <cell r="AV16">
            <v>107519.00399999999</v>
          </cell>
          <cell r="AY16">
            <v>44211</v>
          </cell>
          <cell r="BB16">
            <v>1575301</v>
          </cell>
        </row>
        <row r="23">
          <cell r="D23">
            <v>38756</v>
          </cell>
          <cell r="E23">
            <v>9000</v>
          </cell>
          <cell r="F23">
            <v>2411</v>
          </cell>
          <cell r="L23">
            <v>123736</v>
          </cell>
          <cell r="M23">
            <v>1265</v>
          </cell>
          <cell r="N23">
            <v>5189</v>
          </cell>
          <cell r="O23">
            <v>4131</v>
          </cell>
          <cell r="R23">
            <v>5500</v>
          </cell>
          <cell r="S23">
            <v>3271</v>
          </cell>
          <cell r="T23">
            <v>4051</v>
          </cell>
          <cell r="U23">
            <v>8917</v>
          </cell>
          <cell r="V23">
            <v>1200</v>
          </cell>
          <cell r="W23">
            <v>5000</v>
          </cell>
          <cell r="X23">
            <v>3294</v>
          </cell>
          <cell r="Y23">
            <v>2160</v>
          </cell>
          <cell r="Z23">
            <v>4122</v>
          </cell>
          <cell r="AA23">
            <v>5736</v>
          </cell>
          <cell r="AB23">
            <v>3896</v>
          </cell>
          <cell r="AC23">
            <v>7574</v>
          </cell>
          <cell r="AD23">
            <v>3251</v>
          </cell>
          <cell r="AE23">
            <v>3128</v>
          </cell>
          <cell r="AF23">
            <v>3880</v>
          </cell>
          <cell r="AG23">
            <v>13350</v>
          </cell>
          <cell r="AH23">
            <v>10175</v>
          </cell>
          <cell r="AI23">
            <v>2405</v>
          </cell>
          <cell r="AJ23">
            <v>8650</v>
          </cell>
          <cell r="AK23">
            <v>5388</v>
          </cell>
          <cell r="AL23">
            <v>24529</v>
          </cell>
          <cell r="AM23">
            <v>44903</v>
          </cell>
          <cell r="AN23">
            <v>4190</v>
          </cell>
          <cell r="AO23">
            <v>24900</v>
          </cell>
          <cell r="AP23">
            <v>42233</v>
          </cell>
          <cell r="AQ23">
            <v>19920</v>
          </cell>
          <cell r="AR23">
            <v>158411</v>
          </cell>
          <cell r="AS23">
            <v>12948</v>
          </cell>
          <cell r="AT23">
            <v>45000</v>
          </cell>
          <cell r="AU23">
            <v>891</v>
          </cell>
          <cell r="AV23">
            <v>74631</v>
          </cell>
          <cell r="AW23">
            <v>2627</v>
          </cell>
          <cell r="AX23">
            <v>12484</v>
          </cell>
          <cell r="AY23">
            <v>8973</v>
          </cell>
          <cell r="AZ23">
            <v>3816</v>
          </cell>
          <cell r="BA23">
            <v>1500</v>
          </cell>
          <cell r="BB23">
            <v>771392</v>
          </cell>
        </row>
        <row r="87">
          <cell r="BB87">
            <v>9996</v>
          </cell>
        </row>
      </sheetData>
      <sheetData sheetId="2">
        <row r="186">
          <cell r="E186">
            <v>276682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5.421875" style="4" bestFit="1" customWidth="1"/>
    <col min="2" max="2" width="45.421875" style="4" customWidth="1"/>
    <col min="3" max="3" width="13.140625" style="55" bestFit="1" customWidth="1"/>
    <col min="4" max="16384" width="9.140625" style="4" customWidth="1"/>
  </cols>
  <sheetData>
    <row r="1" ht="15.75">
      <c r="C1" s="57" t="s">
        <v>118</v>
      </c>
    </row>
    <row r="2" ht="15.75">
      <c r="C2" s="57" t="s">
        <v>117</v>
      </c>
    </row>
    <row r="3" ht="15.75">
      <c r="C3" s="57" t="s">
        <v>115</v>
      </c>
    </row>
    <row r="4" ht="15.75">
      <c r="C4" s="58" t="s">
        <v>116</v>
      </c>
    </row>
    <row r="5" spans="1:3" ht="15">
      <c r="A5" s="1"/>
      <c r="B5" s="1"/>
      <c r="C5" s="2" t="s">
        <v>0</v>
      </c>
    </row>
    <row r="6" spans="1:3" ht="15">
      <c r="A6" s="1" t="s">
        <v>1</v>
      </c>
      <c r="B6" s="1" t="s">
        <v>2</v>
      </c>
      <c r="C6" s="5">
        <v>2015</v>
      </c>
    </row>
    <row r="7" spans="1:3" s="10" customFormat="1" ht="15.75">
      <c r="A7" s="1"/>
      <c r="B7" s="7" t="s">
        <v>3</v>
      </c>
      <c r="C7" s="8">
        <f>C8+C11+C12+C16</f>
        <v>2641470</v>
      </c>
    </row>
    <row r="8" spans="1:3" s="10" customFormat="1" ht="14.25">
      <c r="A8" s="1">
        <v>30</v>
      </c>
      <c r="B8" s="1" t="s">
        <v>4</v>
      </c>
      <c r="C8" s="8">
        <f>C9+C10</f>
        <v>1362500</v>
      </c>
    </row>
    <row r="9" spans="1:3" ht="15">
      <c r="A9" s="6">
        <v>3000</v>
      </c>
      <c r="B9" s="6" t="s">
        <v>5</v>
      </c>
      <c r="C9" s="9">
        <v>1204500</v>
      </c>
    </row>
    <row r="10" spans="1:3" ht="15">
      <c r="A10" s="6">
        <v>3030</v>
      </c>
      <c r="B10" s="6" t="s">
        <v>6</v>
      </c>
      <c r="C10" s="9">
        <v>158000</v>
      </c>
    </row>
    <row r="11" spans="1:3" s="10" customFormat="1" ht="14.25">
      <c r="A11" s="1">
        <v>32</v>
      </c>
      <c r="B11" s="1" t="s">
        <v>7</v>
      </c>
      <c r="C11" s="11">
        <f>'[1]omatulud'!E186</f>
        <v>276682</v>
      </c>
    </row>
    <row r="12" spans="1:3" s="10" customFormat="1" ht="14.25">
      <c r="A12" s="1">
        <v>3500.352</v>
      </c>
      <c r="B12" s="1" t="s">
        <v>8</v>
      </c>
      <c r="C12" s="11">
        <f>C13+C14+C15</f>
        <v>996288</v>
      </c>
    </row>
    <row r="13" spans="1:5" ht="15">
      <c r="A13" s="12" t="s">
        <v>9</v>
      </c>
      <c r="B13" s="6" t="s">
        <v>10</v>
      </c>
      <c r="C13" s="9">
        <v>517001</v>
      </c>
      <c r="D13" s="15"/>
      <c r="E13" s="15"/>
    </row>
    <row r="14" spans="1:5" ht="15">
      <c r="A14" s="12" t="s">
        <v>11</v>
      </c>
      <c r="B14" s="6" t="s">
        <v>12</v>
      </c>
      <c r="C14" s="16">
        <v>456687</v>
      </c>
      <c r="D14" s="15"/>
      <c r="E14" s="15"/>
    </row>
    <row r="15" spans="1:5" ht="15">
      <c r="A15" s="6">
        <v>3500.352</v>
      </c>
      <c r="B15" s="6" t="s">
        <v>13</v>
      </c>
      <c r="C15" s="13">
        <v>22600</v>
      </c>
      <c r="D15" s="15"/>
      <c r="E15" s="15"/>
    </row>
    <row r="16" spans="1:5" s="10" customFormat="1" ht="14.25">
      <c r="A16" s="17">
        <v>3825.388</v>
      </c>
      <c r="B16" s="1" t="s">
        <v>14</v>
      </c>
      <c r="C16" s="11">
        <f>C17+C18</f>
        <v>6000</v>
      </c>
      <c r="D16" s="19"/>
      <c r="E16" s="19"/>
    </row>
    <row r="17" spans="1:5" ht="15">
      <c r="A17" s="6">
        <v>382540</v>
      </c>
      <c r="B17" s="6" t="s">
        <v>15</v>
      </c>
      <c r="C17" s="9">
        <v>4000</v>
      </c>
      <c r="D17" s="15"/>
      <c r="E17" s="15"/>
    </row>
    <row r="18" spans="1:5" ht="30">
      <c r="A18" s="6">
        <v>3882</v>
      </c>
      <c r="B18" s="6" t="s">
        <v>16</v>
      </c>
      <c r="C18" s="9">
        <v>2000</v>
      </c>
      <c r="D18" s="15"/>
      <c r="E18" s="15"/>
    </row>
    <row r="19" spans="1:5" s="22" customFormat="1" ht="15.75">
      <c r="A19" s="7"/>
      <c r="B19" s="7" t="s">
        <v>17</v>
      </c>
      <c r="C19" s="20">
        <f>C20+C24</f>
        <v>2528041</v>
      </c>
      <c r="D19" s="21"/>
      <c r="E19" s="21"/>
    </row>
    <row r="20" spans="1:5" s="22" customFormat="1" ht="15.75">
      <c r="A20" s="23" t="s">
        <v>18</v>
      </c>
      <c r="B20" s="7" t="s">
        <v>19</v>
      </c>
      <c r="C20" s="24">
        <f>C21+C22+C23+0</f>
        <v>137335</v>
      </c>
      <c r="D20" s="21"/>
      <c r="E20" s="21"/>
    </row>
    <row r="21" spans="1:5" s="22" customFormat="1" ht="31.5">
      <c r="A21" s="25">
        <v>413</v>
      </c>
      <c r="B21" s="25" t="s">
        <v>20</v>
      </c>
      <c r="C21" s="26">
        <f>'[1]kuludekoond'!BB10</f>
        <v>107670</v>
      </c>
      <c r="D21" s="21"/>
      <c r="E21" s="21"/>
    </row>
    <row r="22" spans="1:5" s="30" customFormat="1" ht="15.75">
      <c r="A22" s="25">
        <v>4500</v>
      </c>
      <c r="B22" s="25" t="s">
        <v>21</v>
      </c>
      <c r="C22" s="28">
        <f>'[1]kuludekoond'!BB13</f>
        <v>22565</v>
      </c>
      <c r="D22" s="29"/>
      <c r="E22" s="29"/>
    </row>
    <row r="23" spans="1:5" s="30" customFormat="1" ht="15.75">
      <c r="A23" s="25">
        <v>452</v>
      </c>
      <c r="B23" s="25" t="s">
        <v>22</v>
      </c>
      <c r="C23" s="28">
        <f>'[1]kuludekoond'!BB14</f>
        <v>7100</v>
      </c>
      <c r="D23" s="29"/>
      <c r="E23" s="29"/>
    </row>
    <row r="24" spans="1:5" s="22" customFormat="1" ht="15.75">
      <c r="A24" s="7"/>
      <c r="B24" s="7" t="s">
        <v>23</v>
      </c>
      <c r="C24" s="31">
        <f>C25+C26+C27</f>
        <v>2390706</v>
      </c>
      <c r="D24" s="21"/>
      <c r="E24" s="21"/>
    </row>
    <row r="25" spans="1:5" s="30" customFormat="1" ht="15.75">
      <c r="A25" s="25">
        <v>50</v>
      </c>
      <c r="B25" s="25" t="s">
        <v>24</v>
      </c>
      <c r="C25" s="26">
        <f>'[1]kuludekoond'!BB16</f>
        <v>1575301</v>
      </c>
      <c r="D25" s="29"/>
      <c r="E25" s="29"/>
    </row>
    <row r="26" spans="1:5" s="30" customFormat="1" ht="15.75">
      <c r="A26" s="25">
        <v>55</v>
      </c>
      <c r="B26" s="25" t="s">
        <v>25</v>
      </c>
      <c r="C26" s="26">
        <f>'[1]kuludekoond'!BB23</f>
        <v>771392</v>
      </c>
      <c r="D26" s="29"/>
      <c r="E26" s="29"/>
    </row>
    <row r="27" spans="1:5" s="22" customFormat="1" ht="15.75">
      <c r="A27" s="25">
        <v>60</v>
      </c>
      <c r="B27" s="25" t="s">
        <v>26</v>
      </c>
      <c r="C27" s="32">
        <v>44013</v>
      </c>
      <c r="D27" s="21"/>
      <c r="E27" s="21"/>
    </row>
    <row r="28" spans="1:5" s="22" customFormat="1" ht="15.75">
      <c r="A28" s="7"/>
      <c r="B28" s="7" t="s">
        <v>27</v>
      </c>
      <c r="C28" s="31">
        <f>C7-C19</f>
        <v>113429</v>
      </c>
      <c r="D28" s="21"/>
      <c r="E28" s="21"/>
    </row>
    <row r="29" spans="1:5" s="22" customFormat="1" ht="15.75">
      <c r="A29" s="7"/>
      <c r="B29" s="7" t="s">
        <v>28</v>
      </c>
      <c r="C29" s="31">
        <f>C31+C32+C30</f>
        <v>-13034</v>
      </c>
      <c r="D29" s="21"/>
      <c r="E29" s="21"/>
    </row>
    <row r="30" spans="1:5" s="30" customFormat="1" ht="15.75">
      <c r="A30" s="25">
        <v>381</v>
      </c>
      <c r="B30" s="25" t="s">
        <v>29</v>
      </c>
      <c r="C30" s="26">
        <v>40000</v>
      </c>
      <c r="D30" s="29"/>
      <c r="E30" s="29"/>
    </row>
    <row r="31" spans="1:5" s="30" customFormat="1" ht="15.75">
      <c r="A31" s="25">
        <v>4502</v>
      </c>
      <c r="B31" s="25" t="s">
        <v>30</v>
      </c>
      <c r="C31" s="26">
        <f>-43038</f>
        <v>-43038</v>
      </c>
      <c r="D31" s="29"/>
      <c r="E31" s="29"/>
    </row>
    <row r="32" spans="1:5" s="30" customFormat="1" ht="15.75">
      <c r="A32" s="25">
        <v>65</v>
      </c>
      <c r="B32" s="25" t="s">
        <v>31</v>
      </c>
      <c r="C32" s="26">
        <f>'[1]kuludekoond'!BB87*-1</f>
        <v>-9996</v>
      </c>
      <c r="D32" s="29"/>
      <c r="E32" s="29"/>
    </row>
    <row r="33" spans="1:5" s="30" customFormat="1" ht="15.75">
      <c r="A33" s="25"/>
      <c r="B33" s="7" t="s">
        <v>32</v>
      </c>
      <c r="C33" s="31">
        <f>C28+C29</f>
        <v>100395</v>
      </c>
      <c r="D33" s="29"/>
      <c r="E33" s="29"/>
    </row>
    <row r="34" spans="1:5" s="10" customFormat="1" ht="14.25">
      <c r="A34" s="1"/>
      <c r="B34" s="1" t="s">
        <v>33</v>
      </c>
      <c r="C34" s="24">
        <f>C35+C36</f>
        <v>-124958</v>
      </c>
      <c r="D34" s="19"/>
      <c r="E34" s="19"/>
    </row>
    <row r="35" spans="1:5" ht="15">
      <c r="A35" s="33">
        <v>20.5</v>
      </c>
      <c r="B35" s="6" t="s">
        <v>34</v>
      </c>
      <c r="C35" s="34">
        <v>43038</v>
      </c>
      <c r="D35" s="15"/>
      <c r="E35" s="15"/>
    </row>
    <row r="36" spans="1:5" ht="15">
      <c r="A36" s="6">
        <v>20.6</v>
      </c>
      <c r="B36" s="6" t="s">
        <v>35</v>
      </c>
      <c r="C36" s="35">
        <f>(18972+14959+44413+13986+21516+54150)*-1</f>
        <v>-167996</v>
      </c>
      <c r="D36" s="15"/>
      <c r="E36" s="15"/>
    </row>
    <row r="37" spans="1:5" s="10" customFormat="1" ht="14.25">
      <c r="A37" s="1">
        <v>1001</v>
      </c>
      <c r="B37" s="1" t="s">
        <v>36</v>
      </c>
      <c r="C37" s="24">
        <v>-24563</v>
      </c>
      <c r="D37" s="19"/>
      <c r="E37" s="19"/>
    </row>
    <row r="38" spans="1:5" ht="15">
      <c r="A38" s="6"/>
      <c r="B38" s="56" t="s">
        <v>37</v>
      </c>
      <c r="C38" s="56"/>
      <c r="D38" s="15"/>
      <c r="E38" s="15"/>
    </row>
    <row r="39" spans="1:5" ht="15">
      <c r="A39" s="1"/>
      <c r="B39" s="1"/>
      <c r="C39" s="2" t="s">
        <v>0</v>
      </c>
      <c r="D39" s="15"/>
      <c r="E39" s="15"/>
    </row>
    <row r="40" spans="1:5" ht="15">
      <c r="A40" s="3" t="s">
        <v>38</v>
      </c>
      <c r="B40" s="3" t="s">
        <v>39</v>
      </c>
      <c r="C40" s="5">
        <v>2015</v>
      </c>
      <c r="D40" s="15"/>
      <c r="E40" s="15"/>
    </row>
    <row r="41" spans="1:3" s="29" customFormat="1" ht="15.75">
      <c r="A41" s="36" t="s">
        <v>40</v>
      </c>
      <c r="B41" s="27" t="s">
        <v>41</v>
      </c>
      <c r="C41" s="37">
        <f>'[1]kuludekoond'!C2</f>
        <v>15454</v>
      </c>
    </row>
    <row r="42" spans="1:3" s="15" customFormat="1" ht="15">
      <c r="A42" s="38"/>
      <c r="B42" s="39" t="s">
        <v>24</v>
      </c>
      <c r="C42" s="40">
        <f>'[1]kuludekoond'!C16</f>
        <v>15454</v>
      </c>
    </row>
    <row r="43" spans="1:3" s="29" customFormat="1" ht="15.75">
      <c r="A43" s="36" t="s">
        <v>42</v>
      </c>
      <c r="B43" s="27" t="s">
        <v>43</v>
      </c>
      <c r="C43" s="37">
        <f>'[1]kuludekoond'!D2</f>
        <v>257544</v>
      </c>
    </row>
    <row r="44" spans="1:3" s="42" customFormat="1" ht="12.75">
      <c r="A44" s="41"/>
      <c r="B44" s="39" t="s">
        <v>24</v>
      </c>
      <c r="C44" s="40">
        <f>'[1]kuludekoond'!D16</f>
        <v>218788</v>
      </c>
    </row>
    <row r="45" spans="1:3" s="42" customFormat="1" ht="12.75">
      <c r="A45" s="41"/>
      <c r="B45" s="39" t="s">
        <v>25</v>
      </c>
      <c r="C45" s="40">
        <f>'[1]kuludekoond'!D23</f>
        <v>38756</v>
      </c>
    </row>
    <row r="46" spans="1:3" s="29" customFormat="1" ht="15.75">
      <c r="A46" s="36" t="s">
        <v>42</v>
      </c>
      <c r="B46" s="27" t="s">
        <v>44</v>
      </c>
      <c r="C46" s="37">
        <f>'[1]kuludekoond'!F2</f>
        <v>2411</v>
      </c>
    </row>
    <row r="47" spans="1:3" s="45" customFormat="1" ht="12.75">
      <c r="A47" s="43"/>
      <c r="B47" s="39" t="s">
        <v>25</v>
      </c>
      <c r="C47" s="44">
        <f>'[1]kuludekoond'!F23</f>
        <v>2411</v>
      </c>
    </row>
    <row r="48" spans="1:3" s="29" customFormat="1" ht="15.75">
      <c r="A48" s="36" t="s">
        <v>42</v>
      </c>
      <c r="B48" s="27" t="s">
        <v>45</v>
      </c>
      <c r="C48" s="37">
        <f>'[1]kuludekoond'!E2</f>
        <v>31361</v>
      </c>
    </row>
    <row r="49" spans="1:3" s="42" customFormat="1" ht="12.75">
      <c r="A49" s="41"/>
      <c r="B49" s="39" t="s">
        <v>24</v>
      </c>
      <c r="C49" s="40">
        <v>0</v>
      </c>
    </row>
    <row r="50" spans="1:3" s="42" customFormat="1" ht="12.75">
      <c r="A50" s="41"/>
      <c r="B50" s="39" t="s">
        <v>25</v>
      </c>
      <c r="C50" s="40">
        <f>'[1]kuludekoond'!E23</f>
        <v>9000</v>
      </c>
    </row>
    <row r="51" spans="1:3" s="29" customFormat="1" ht="15.75">
      <c r="A51" s="36" t="s">
        <v>46</v>
      </c>
      <c r="B51" s="27" t="s">
        <v>47</v>
      </c>
      <c r="C51" s="37">
        <v>44013</v>
      </c>
    </row>
    <row r="52" spans="1:3" s="29" customFormat="1" ht="15.75">
      <c r="A52" s="36" t="s">
        <v>48</v>
      </c>
      <c r="B52" s="27" t="s">
        <v>49</v>
      </c>
      <c r="C52" s="37">
        <f>'[1]kuludekoond'!BB87</f>
        <v>9996</v>
      </c>
    </row>
    <row r="53" spans="1:3" s="29" customFormat="1" ht="15.75">
      <c r="A53" s="36" t="s">
        <v>50</v>
      </c>
      <c r="B53" s="27" t="s">
        <v>51</v>
      </c>
      <c r="C53" s="37">
        <f>'[1]kuludekoond'!L2</f>
        <v>136360</v>
      </c>
    </row>
    <row r="54" spans="1:3" s="42" customFormat="1" ht="12.75">
      <c r="A54" s="41"/>
      <c r="B54" s="39" t="s">
        <v>24</v>
      </c>
      <c r="C54" s="40">
        <f>'[1]kuludekoond'!L16</f>
        <v>12624</v>
      </c>
    </row>
    <row r="55" spans="1:3" s="42" customFormat="1" ht="12.75">
      <c r="A55" s="41"/>
      <c r="B55" s="39" t="s">
        <v>25</v>
      </c>
      <c r="C55" s="40">
        <f>'[1]kuludekoond'!L23</f>
        <v>123736</v>
      </c>
    </row>
    <row r="56" spans="1:3" s="29" customFormat="1" ht="15.75">
      <c r="A56" s="36" t="s">
        <v>52</v>
      </c>
      <c r="B56" s="27" t="s">
        <v>53</v>
      </c>
      <c r="C56" s="37">
        <f>'[1]kuludekoond'!M2</f>
        <v>1265</v>
      </c>
    </row>
    <row r="57" spans="1:3" s="42" customFormat="1" ht="12.75">
      <c r="A57" s="41"/>
      <c r="B57" s="39" t="s">
        <v>25</v>
      </c>
      <c r="C57" s="40">
        <f>'[1]kuludekoond'!M23</f>
        <v>1265</v>
      </c>
    </row>
    <row r="58" spans="1:3" s="29" customFormat="1" ht="15.75">
      <c r="A58" s="36" t="s">
        <v>54</v>
      </c>
      <c r="B58" s="27" t="s">
        <v>55</v>
      </c>
      <c r="C58" s="37">
        <f>'[1]kuludekoond'!N2</f>
        <v>25521</v>
      </c>
    </row>
    <row r="59" spans="1:3" s="42" customFormat="1" ht="12.75">
      <c r="A59" s="41"/>
      <c r="B59" s="39" t="s">
        <v>24</v>
      </c>
      <c r="C59" s="40">
        <f>'[1]kuludekoond'!N16</f>
        <v>20332</v>
      </c>
    </row>
    <row r="60" spans="1:3" s="42" customFormat="1" ht="12.75">
      <c r="A60" s="41"/>
      <c r="B60" s="39" t="s">
        <v>25</v>
      </c>
      <c r="C60" s="40">
        <f>'[1]kuludekoond'!N23</f>
        <v>5189</v>
      </c>
    </row>
    <row r="61" spans="1:3" s="29" customFormat="1" ht="15.75">
      <c r="A61" s="36" t="s">
        <v>56</v>
      </c>
      <c r="B61" s="27" t="s">
        <v>57</v>
      </c>
      <c r="C61" s="37">
        <f>'[1]kuludekoond'!O2</f>
        <v>4131</v>
      </c>
    </row>
    <row r="62" spans="1:3" s="42" customFormat="1" ht="12.75">
      <c r="A62" s="41"/>
      <c r="B62" s="39" t="s">
        <v>25</v>
      </c>
      <c r="C62" s="40">
        <f>'[1]kuludekoond'!O23</f>
        <v>4131</v>
      </c>
    </row>
    <row r="63" spans="1:3" s="29" customFormat="1" ht="15.75">
      <c r="A63" s="36" t="s">
        <v>58</v>
      </c>
      <c r="B63" s="27" t="s">
        <v>59</v>
      </c>
      <c r="C63" s="37">
        <f>'[1]kuludekoond'!P2</f>
        <v>7000</v>
      </c>
    </row>
    <row r="64" spans="1:3" s="29" customFormat="1" ht="15.75">
      <c r="A64" s="36" t="s">
        <v>60</v>
      </c>
      <c r="B64" s="27" t="s">
        <v>61</v>
      </c>
      <c r="C64" s="37">
        <v>43038</v>
      </c>
    </row>
    <row r="65" spans="1:3" s="29" customFormat="1" ht="15.75">
      <c r="A65" s="36" t="s">
        <v>62</v>
      </c>
      <c r="B65" s="27" t="s">
        <v>63</v>
      </c>
      <c r="C65" s="37">
        <f>'[1]kuludekoond'!R2</f>
        <v>5500</v>
      </c>
    </row>
    <row r="66" spans="1:3" s="42" customFormat="1" ht="12.75">
      <c r="A66" s="41"/>
      <c r="B66" s="39" t="s">
        <v>25</v>
      </c>
      <c r="C66" s="40">
        <f>'[1]kuludekoond'!R23</f>
        <v>5500</v>
      </c>
    </row>
    <row r="67" spans="1:3" s="29" customFormat="1" ht="15.75">
      <c r="A67" s="36" t="s">
        <v>64</v>
      </c>
      <c r="B67" s="27" t="s">
        <v>65</v>
      </c>
      <c r="C67" s="37">
        <f>'[1]kuludekoond'!S2</f>
        <v>3271</v>
      </c>
    </row>
    <row r="68" spans="1:3" s="42" customFormat="1" ht="12.75">
      <c r="A68" s="41"/>
      <c r="B68" s="39" t="s">
        <v>25</v>
      </c>
      <c r="C68" s="40">
        <f>'[1]kuludekoond'!S23</f>
        <v>3271</v>
      </c>
    </row>
    <row r="69" spans="1:3" s="29" customFormat="1" ht="15.75">
      <c r="A69" s="36" t="s">
        <v>64</v>
      </c>
      <c r="B69" s="27" t="s">
        <v>66</v>
      </c>
      <c r="C69" s="37">
        <f>'[1]kuludekoond'!T2</f>
        <v>20478</v>
      </c>
    </row>
    <row r="70" spans="1:3" s="42" customFormat="1" ht="12.75">
      <c r="A70" s="41"/>
      <c r="B70" s="39" t="s">
        <v>24</v>
      </c>
      <c r="C70" s="40">
        <f>'[1]kuludekoond'!T16</f>
        <v>16427</v>
      </c>
    </row>
    <row r="71" spans="1:3" s="42" customFormat="1" ht="12.75">
      <c r="A71" s="41"/>
      <c r="B71" s="39" t="s">
        <v>25</v>
      </c>
      <c r="C71" s="40">
        <f>'[1]kuludekoond'!T23</f>
        <v>4051</v>
      </c>
    </row>
    <row r="72" spans="1:3" s="29" customFormat="1" ht="15.75">
      <c r="A72" s="36" t="s">
        <v>64</v>
      </c>
      <c r="B72" s="27" t="s">
        <v>67</v>
      </c>
      <c r="C72" s="37">
        <f>'[1]kuludekoond'!U2</f>
        <v>8917</v>
      </c>
    </row>
    <row r="73" spans="1:3" s="42" customFormat="1" ht="12.75">
      <c r="A73" s="41"/>
      <c r="B73" s="39" t="s">
        <v>24</v>
      </c>
      <c r="C73" s="40">
        <v>0</v>
      </c>
    </row>
    <row r="74" spans="1:3" s="42" customFormat="1" ht="12.75">
      <c r="A74" s="41"/>
      <c r="B74" s="39" t="s">
        <v>25</v>
      </c>
      <c r="C74" s="40">
        <f>'[1]kuludekoond'!U23</f>
        <v>8917</v>
      </c>
    </row>
    <row r="75" spans="1:3" s="29" customFormat="1" ht="15.75">
      <c r="A75" s="36" t="s">
        <v>68</v>
      </c>
      <c r="B75" s="27" t="s">
        <v>69</v>
      </c>
      <c r="C75" s="37">
        <f>'[1]kuludekoond'!V2</f>
        <v>1200</v>
      </c>
    </row>
    <row r="76" spans="1:3" s="42" customFormat="1" ht="12.75">
      <c r="A76" s="41"/>
      <c r="B76" s="39" t="s">
        <v>25</v>
      </c>
      <c r="C76" s="40">
        <f>'[1]kuludekoond'!V23</f>
        <v>1200</v>
      </c>
    </row>
    <row r="77" spans="1:3" s="29" customFormat="1" ht="15.75">
      <c r="A77" s="36" t="s">
        <v>70</v>
      </c>
      <c r="B77" s="27" t="s">
        <v>71</v>
      </c>
      <c r="C77" s="37">
        <f>'[1]kuludekoond'!W2</f>
        <v>9905</v>
      </c>
    </row>
    <row r="78" spans="1:3" s="42" customFormat="1" ht="12.75">
      <c r="A78" s="41"/>
      <c r="B78" s="39" t="s">
        <v>24</v>
      </c>
      <c r="C78" s="40">
        <f>'[1]kuludekoond'!W16</f>
        <v>4905</v>
      </c>
    </row>
    <row r="79" spans="1:3" s="42" customFormat="1" ht="12.75">
      <c r="A79" s="41"/>
      <c r="B79" s="39" t="s">
        <v>25</v>
      </c>
      <c r="C79" s="40">
        <f>'[1]kuludekoond'!W23</f>
        <v>5000</v>
      </c>
    </row>
    <row r="80" spans="1:3" s="29" customFormat="1" ht="15.75">
      <c r="A80" s="36" t="s">
        <v>70</v>
      </c>
      <c r="B80" s="27" t="s">
        <v>72</v>
      </c>
      <c r="C80" s="37">
        <f>'[1]kuludekoond'!X2</f>
        <v>3294</v>
      </c>
    </row>
    <row r="81" spans="1:3" s="15" customFormat="1" ht="15">
      <c r="A81" s="38"/>
      <c r="B81" s="39" t="s">
        <v>25</v>
      </c>
      <c r="C81" s="40">
        <f>'[1]kuludekoond'!X23</f>
        <v>3294</v>
      </c>
    </row>
    <row r="82" spans="1:3" s="29" customFormat="1" ht="15.75">
      <c r="A82" s="36" t="s">
        <v>73</v>
      </c>
      <c r="B82" s="27" t="s">
        <v>74</v>
      </c>
      <c r="C82" s="37">
        <f>'[1]kuludekoond'!AA2</f>
        <v>97392</v>
      </c>
    </row>
    <row r="83" spans="1:3" s="42" customFormat="1" ht="12.75">
      <c r="A83" s="41"/>
      <c r="B83" s="39" t="s">
        <v>24</v>
      </c>
      <c r="C83" s="40">
        <f>'[1]kuludekoond'!AA16</f>
        <v>91482</v>
      </c>
    </row>
    <row r="84" spans="1:3" s="42" customFormat="1" ht="12.75">
      <c r="A84" s="41"/>
      <c r="B84" s="39" t="s">
        <v>25</v>
      </c>
      <c r="C84" s="40">
        <f>'[1]kuludekoond'!AA23</f>
        <v>5736</v>
      </c>
    </row>
    <row r="85" spans="1:3" s="29" customFormat="1" ht="15.75">
      <c r="A85" s="36" t="s">
        <v>73</v>
      </c>
      <c r="B85" s="27" t="s">
        <v>75</v>
      </c>
      <c r="C85" s="37">
        <f>'[1]kuludekoond'!Z2</f>
        <v>4122</v>
      </c>
    </row>
    <row r="86" spans="1:3" s="15" customFormat="1" ht="15">
      <c r="A86" s="38"/>
      <c r="B86" s="39" t="s">
        <v>25</v>
      </c>
      <c r="C86" s="40">
        <f>'[1]kuludekoond'!Z23</f>
        <v>4122</v>
      </c>
    </row>
    <row r="87" spans="1:3" s="29" customFormat="1" ht="15.75">
      <c r="A87" s="36" t="s">
        <v>76</v>
      </c>
      <c r="B87" s="27" t="s">
        <v>77</v>
      </c>
      <c r="C87" s="37">
        <f>'[1]kuludekoond'!Y2</f>
        <v>2160</v>
      </c>
    </row>
    <row r="88" spans="1:3" s="15" customFormat="1" ht="15">
      <c r="A88" s="38"/>
      <c r="B88" s="39" t="s">
        <v>25</v>
      </c>
      <c r="C88" s="40">
        <f>'[1]kuludekoond'!Y23</f>
        <v>2160</v>
      </c>
    </row>
    <row r="89" spans="1:3" s="29" customFormat="1" ht="15.75">
      <c r="A89" s="36" t="s">
        <v>78</v>
      </c>
      <c r="B89" s="27" t="s">
        <v>79</v>
      </c>
      <c r="C89" s="37">
        <f>'[1]kuludekoond'!AB2</f>
        <v>13611</v>
      </c>
    </row>
    <row r="90" spans="1:3" s="42" customFormat="1" ht="12.75">
      <c r="A90" s="41"/>
      <c r="B90" s="39" t="s">
        <v>24</v>
      </c>
      <c r="C90" s="40">
        <f>'[1]kuludekoond'!AB16</f>
        <v>9715</v>
      </c>
    </row>
    <row r="91" spans="1:3" s="42" customFormat="1" ht="12.75">
      <c r="A91" s="41"/>
      <c r="B91" s="39" t="s">
        <v>25</v>
      </c>
      <c r="C91" s="40">
        <f>'[1]kuludekoond'!AB23</f>
        <v>3896</v>
      </c>
    </row>
    <row r="92" spans="1:3" s="29" customFormat="1" ht="15.75">
      <c r="A92" s="36" t="s">
        <v>78</v>
      </c>
      <c r="B92" s="27" t="s">
        <v>80</v>
      </c>
      <c r="C92" s="37">
        <f>'[1]kuludekoond'!AC2</f>
        <v>30517</v>
      </c>
    </row>
    <row r="93" spans="1:3" s="42" customFormat="1" ht="12.75">
      <c r="A93" s="41"/>
      <c r="B93" s="39" t="s">
        <v>24</v>
      </c>
      <c r="C93" s="40">
        <f>'[1]kuludekoond'!AC16</f>
        <v>22943</v>
      </c>
    </row>
    <row r="94" spans="1:3" s="42" customFormat="1" ht="12.75">
      <c r="A94" s="41"/>
      <c r="B94" s="39" t="s">
        <v>25</v>
      </c>
      <c r="C94" s="40">
        <f>'[1]kuludekoond'!AC23</f>
        <v>7574</v>
      </c>
    </row>
    <row r="95" spans="1:3" s="29" customFormat="1" ht="15.75">
      <c r="A95" s="36" t="s">
        <v>78</v>
      </c>
      <c r="B95" s="27" t="s">
        <v>81</v>
      </c>
      <c r="C95" s="37">
        <f>'[1]kuludekoond'!AD2</f>
        <v>12563</v>
      </c>
    </row>
    <row r="96" spans="1:3" s="42" customFormat="1" ht="12.75">
      <c r="A96" s="41"/>
      <c r="B96" s="39" t="s">
        <v>24</v>
      </c>
      <c r="C96" s="40">
        <f>'[1]kuludekoond'!AD16</f>
        <v>9312</v>
      </c>
    </row>
    <row r="97" spans="1:3" s="42" customFormat="1" ht="12.75">
      <c r="A97" s="41"/>
      <c r="B97" s="39" t="s">
        <v>25</v>
      </c>
      <c r="C97" s="40">
        <f>'[1]kuludekoond'!AD23</f>
        <v>3251</v>
      </c>
    </row>
    <row r="98" spans="1:3" s="29" customFormat="1" ht="15.75">
      <c r="A98" s="36" t="s">
        <v>78</v>
      </c>
      <c r="B98" s="27" t="s">
        <v>82</v>
      </c>
      <c r="C98" s="37">
        <f>'[1]kuludekoond'!AE2</f>
        <v>12440</v>
      </c>
    </row>
    <row r="99" spans="1:3" s="42" customFormat="1" ht="12.75">
      <c r="A99" s="41"/>
      <c r="B99" s="39" t="s">
        <v>24</v>
      </c>
      <c r="C99" s="40">
        <f>'[1]kuludekoond'!AE16</f>
        <v>9312</v>
      </c>
    </row>
    <row r="100" spans="1:3" s="42" customFormat="1" ht="12.75">
      <c r="A100" s="41"/>
      <c r="B100" s="39" t="s">
        <v>25</v>
      </c>
      <c r="C100" s="40">
        <f>'[1]kuludekoond'!AE23</f>
        <v>3128</v>
      </c>
    </row>
    <row r="101" spans="1:3" s="29" customFormat="1" ht="15.75">
      <c r="A101" s="36" t="s">
        <v>83</v>
      </c>
      <c r="B101" s="27" t="s">
        <v>84</v>
      </c>
      <c r="C101" s="37">
        <f>'[1]kuludekoond'!AF2</f>
        <v>24586</v>
      </c>
    </row>
    <row r="102" spans="1:3" s="42" customFormat="1" ht="12.75">
      <c r="A102" s="41"/>
      <c r="B102" s="39" t="s">
        <v>24</v>
      </c>
      <c r="C102" s="40">
        <f>'[1]kuludekoond'!AF16</f>
        <v>20706</v>
      </c>
    </row>
    <row r="103" spans="1:3" s="42" customFormat="1" ht="12.75">
      <c r="A103" s="41"/>
      <c r="B103" s="39" t="s">
        <v>25</v>
      </c>
      <c r="C103" s="40">
        <f>'[1]kuludekoond'!AF23</f>
        <v>3880</v>
      </c>
    </row>
    <row r="104" spans="1:3" s="29" customFormat="1" ht="15.75">
      <c r="A104" s="36" t="s">
        <v>83</v>
      </c>
      <c r="B104" s="27" t="s">
        <v>85</v>
      </c>
      <c r="C104" s="37">
        <f>'[1]kuludekoond'!AG2</f>
        <v>43095</v>
      </c>
    </row>
    <row r="105" spans="1:3" s="42" customFormat="1" ht="15.75">
      <c r="A105" s="41"/>
      <c r="B105" s="46" t="s">
        <v>24</v>
      </c>
      <c r="C105" s="40">
        <f>'[1]kuludekoond'!AG16</f>
        <v>29745</v>
      </c>
    </row>
    <row r="106" spans="1:3" s="42" customFormat="1" ht="12.75">
      <c r="A106" s="41"/>
      <c r="B106" s="39" t="s">
        <v>25</v>
      </c>
      <c r="C106" s="40">
        <f>'[1]kuludekoond'!AG23</f>
        <v>13350</v>
      </c>
    </row>
    <row r="107" spans="1:3" s="29" customFormat="1" ht="15.75">
      <c r="A107" s="36" t="s">
        <v>83</v>
      </c>
      <c r="B107" s="27" t="s">
        <v>86</v>
      </c>
      <c r="C107" s="37">
        <f>'[1]kuludekoond'!AH2</f>
        <v>33954</v>
      </c>
    </row>
    <row r="108" spans="1:3" s="42" customFormat="1" ht="12.75">
      <c r="A108" s="41"/>
      <c r="B108" s="39" t="s">
        <v>24</v>
      </c>
      <c r="C108" s="40">
        <f>'[1]kuludekoond'!AH16</f>
        <v>23749</v>
      </c>
    </row>
    <row r="109" spans="1:3" s="42" customFormat="1" ht="12.75">
      <c r="A109" s="41"/>
      <c r="B109" s="39" t="s">
        <v>25</v>
      </c>
      <c r="C109" s="40">
        <f>'[1]kuludekoond'!AH23</f>
        <v>10175</v>
      </c>
    </row>
    <row r="110" spans="1:3" s="29" customFormat="1" ht="15.75">
      <c r="A110" s="36" t="s">
        <v>87</v>
      </c>
      <c r="B110" s="27" t="s">
        <v>88</v>
      </c>
      <c r="C110" s="37">
        <f>'[1]kuludekoond'!AI2</f>
        <v>6170</v>
      </c>
    </row>
    <row r="111" spans="1:3" s="42" customFormat="1" ht="12.75">
      <c r="A111" s="41"/>
      <c r="B111" s="39" t="s">
        <v>24</v>
      </c>
      <c r="C111" s="40">
        <f>'[1]kuludekoond'!AI16</f>
        <v>3765</v>
      </c>
    </row>
    <row r="112" spans="1:3" s="42" customFormat="1" ht="12.75">
      <c r="A112" s="41"/>
      <c r="B112" s="39" t="s">
        <v>25</v>
      </c>
      <c r="C112" s="40">
        <f>'[1]kuludekoond'!AI23</f>
        <v>2405</v>
      </c>
    </row>
    <row r="113" spans="1:3" s="29" customFormat="1" ht="15.75">
      <c r="A113" s="36" t="s">
        <v>89</v>
      </c>
      <c r="B113" s="27" t="s">
        <v>90</v>
      </c>
      <c r="C113" s="37">
        <f>'[1]kuludekoond'!AJ2</f>
        <v>17903</v>
      </c>
    </row>
    <row r="114" spans="1:3" s="42" customFormat="1" ht="12.75">
      <c r="A114" s="41"/>
      <c r="B114" s="39" t="s">
        <v>24</v>
      </c>
      <c r="C114" s="40">
        <f>'[1]kuludekoond'!AJ16</f>
        <v>9253</v>
      </c>
    </row>
    <row r="115" spans="1:3" s="42" customFormat="1" ht="12.75">
      <c r="A115" s="41"/>
      <c r="B115" s="39" t="s">
        <v>25</v>
      </c>
      <c r="C115" s="40">
        <f>'[1]kuludekoond'!AJ23</f>
        <v>8650</v>
      </c>
    </row>
    <row r="116" spans="1:3" s="29" customFormat="1" ht="15.75">
      <c r="A116" s="36" t="s">
        <v>91</v>
      </c>
      <c r="B116" s="27" t="s">
        <v>92</v>
      </c>
      <c r="C116" s="37">
        <f>'[1]kuludekoond'!AK2</f>
        <v>5388</v>
      </c>
    </row>
    <row r="117" spans="1:3" s="42" customFormat="1" ht="12.75">
      <c r="A117" s="41"/>
      <c r="B117" s="39" t="s">
        <v>25</v>
      </c>
      <c r="C117" s="40">
        <f>'[1]kuludekoond'!AK23</f>
        <v>5388</v>
      </c>
    </row>
    <row r="118" spans="1:3" s="29" customFormat="1" ht="15.75">
      <c r="A118" s="36" t="s">
        <v>91</v>
      </c>
      <c r="B118" s="27" t="s">
        <v>93</v>
      </c>
      <c r="C118" s="37">
        <f>'[1]kuludekoond'!AM2</f>
        <v>220901</v>
      </c>
    </row>
    <row r="119" spans="1:3" s="42" customFormat="1" ht="12.75">
      <c r="A119" s="41"/>
      <c r="B119" s="39" t="s">
        <v>24</v>
      </c>
      <c r="C119" s="40">
        <f>'[1]kuludekoond'!AM16</f>
        <v>175998</v>
      </c>
    </row>
    <row r="120" spans="1:3" s="42" customFormat="1" ht="12.75">
      <c r="A120" s="41"/>
      <c r="B120" s="39" t="s">
        <v>25</v>
      </c>
      <c r="C120" s="40">
        <f>'[1]kuludekoond'!AM23</f>
        <v>44903</v>
      </c>
    </row>
    <row r="121" spans="1:3" s="29" customFormat="1" ht="15.75">
      <c r="A121" s="36" t="s">
        <v>94</v>
      </c>
      <c r="B121" s="27" t="s">
        <v>95</v>
      </c>
      <c r="C121" s="37">
        <f>'[1]kuludekoond'!AL2</f>
        <v>129820</v>
      </c>
    </row>
    <row r="122" spans="1:3" s="42" customFormat="1" ht="12.75">
      <c r="A122" s="41"/>
      <c r="B122" s="39" t="s">
        <v>24</v>
      </c>
      <c r="C122" s="40">
        <f>'[1]kuludekoond'!AL16</f>
        <v>105291</v>
      </c>
    </row>
    <row r="123" spans="1:3" s="42" customFormat="1" ht="12.75">
      <c r="A123" s="41"/>
      <c r="B123" s="39" t="s">
        <v>25</v>
      </c>
      <c r="C123" s="40">
        <f>'[1]kuludekoond'!AL23</f>
        <v>24529</v>
      </c>
    </row>
    <row r="124" spans="1:3" s="29" customFormat="1" ht="15.75">
      <c r="A124" s="36" t="s">
        <v>42</v>
      </c>
      <c r="B124" s="27" t="s">
        <v>96</v>
      </c>
      <c r="C124" s="37">
        <f>'[1]kuludekoond'!AN2</f>
        <v>11335</v>
      </c>
    </row>
    <row r="125" spans="1:3" s="42" customFormat="1" ht="12.75">
      <c r="A125" s="41"/>
      <c r="B125" s="39" t="s">
        <v>24</v>
      </c>
      <c r="C125" s="40">
        <f>'[1]kuludekoond'!AN16</f>
        <v>7145</v>
      </c>
    </row>
    <row r="126" spans="1:3" s="42" customFormat="1" ht="12.75">
      <c r="A126" s="41"/>
      <c r="B126" s="39" t="s">
        <v>25</v>
      </c>
      <c r="C126" s="40">
        <f>'[1]kuludekoond'!AN23</f>
        <v>4190</v>
      </c>
    </row>
    <row r="127" spans="1:3" s="29" customFormat="1" ht="15.75">
      <c r="A127" s="36" t="s">
        <v>97</v>
      </c>
      <c r="B127" s="27" t="s">
        <v>98</v>
      </c>
      <c r="C127" s="37">
        <f>'[1]kuludekoond'!AO2</f>
        <v>24900</v>
      </c>
    </row>
    <row r="128" spans="1:3" s="42" customFormat="1" ht="12.75">
      <c r="A128" s="41"/>
      <c r="B128" s="39" t="s">
        <v>25</v>
      </c>
      <c r="C128" s="40">
        <f>'[1]kuludekoond'!AO23</f>
        <v>24900</v>
      </c>
    </row>
    <row r="129" spans="1:3" s="29" customFormat="1" ht="15.75">
      <c r="A129" s="36" t="s">
        <v>97</v>
      </c>
      <c r="B129" s="27" t="s">
        <v>99</v>
      </c>
      <c r="C129" s="37">
        <f>'[1]kuludekoond'!AP2</f>
        <v>225855</v>
      </c>
    </row>
    <row r="130" spans="1:3" s="42" customFormat="1" ht="12.75">
      <c r="A130" s="41"/>
      <c r="B130" s="39" t="s">
        <v>24</v>
      </c>
      <c r="C130" s="40">
        <f>'[1]kuludekoond'!AP16</f>
        <v>183522</v>
      </c>
    </row>
    <row r="131" spans="1:3" s="42" customFormat="1" ht="12.75">
      <c r="A131" s="41"/>
      <c r="B131" s="39" t="s">
        <v>25</v>
      </c>
      <c r="C131" s="40">
        <f>'[1]kuludekoond'!AP23</f>
        <v>42233</v>
      </c>
    </row>
    <row r="132" spans="1:3" s="29" customFormat="1" ht="15.75">
      <c r="A132" s="36" t="s">
        <v>94</v>
      </c>
      <c r="B132" s="27" t="s">
        <v>100</v>
      </c>
      <c r="C132" s="37">
        <f>'[1]kuludekoond'!AQ2</f>
        <v>19920</v>
      </c>
    </row>
    <row r="133" spans="1:3" s="42" customFormat="1" ht="12.75">
      <c r="A133" s="41"/>
      <c r="B133" s="39" t="s">
        <v>25</v>
      </c>
      <c r="C133" s="40">
        <f>'[1]kuludekoond'!AQ23</f>
        <v>19920</v>
      </c>
    </row>
    <row r="134" spans="1:3" s="29" customFormat="1" ht="15.75">
      <c r="A134" s="36" t="s">
        <v>94</v>
      </c>
      <c r="B134" s="27" t="s">
        <v>101</v>
      </c>
      <c r="C134" s="37">
        <f>'[1]kuludekoond'!AR2</f>
        <v>583149</v>
      </c>
    </row>
    <row r="135" spans="1:3" s="15" customFormat="1" ht="15">
      <c r="A135" s="38"/>
      <c r="B135" s="39" t="s">
        <v>24</v>
      </c>
      <c r="C135" s="47">
        <f>'[1]kuludekoond'!AR16</f>
        <v>424738</v>
      </c>
    </row>
    <row r="136" spans="1:3" s="42" customFormat="1" ht="12.75">
      <c r="A136" s="41"/>
      <c r="B136" s="39" t="s">
        <v>25</v>
      </c>
      <c r="C136" s="40">
        <f>'[1]kuludekoond'!AR23</f>
        <v>158411</v>
      </c>
    </row>
    <row r="137" spans="1:3" s="29" customFormat="1" ht="15.75">
      <c r="A137" s="36" t="s">
        <v>102</v>
      </c>
      <c r="B137" s="27" t="s">
        <v>103</v>
      </c>
      <c r="C137" s="37">
        <f>'[1]kuludekoond'!AS2</f>
        <v>12948</v>
      </c>
    </row>
    <row r="138" spans="1:3" s="42" customFormat="1" ht="12.75">
      <c r="A138" s="41"/>
      <c r="B138" s="39" t="s">
        <v>25</v>
      </c>
      <c r="C138" s="40">
        <f>'[1]kuludekoond'!AS23</f>
        <v>12948</v>
      </c>
    </row>
    <row r="139" spans="1:3" s="29" customFormat="1" ht="15.75">
      <c r="A139" s="36" t="s">
        <v>104</v>
      </c>
      <c r="B139" s="27" t="s">
        <v>105</v>
      </c>
      <c r="C139" s="37">
        <f>'[1]kuludekoond'!AT2</f>
        <v>45000</v>
      </c>
    </row>
    <row r="140" spans="1:3" s="42" customFormat="1" ht="12.75">
      <c r="A140" s="41"/>
      <c r="B140" s="39" t="s">
        <v>25</v>
      </c>
      <c r="C140" s="40">
        <f>'[1]kuludekoond'!AT23</f>
        <v>45000</v>
      </c>
    </row>
    <row r="141" spans="1:3" s="29" customFormat="1" ht="15.75">
      <c r="A141" s="36">
        <v>10200</v>
      </c>
      <c r="B141" s="27" t="s">
        <v>106</v>
      </c>
      <c r="C141" s="37">
        <f>'[1]kuludekoond'!AU2</f>
        <v>9256</v>
      </c>
    </row>
    <row r="142" spans="1:3" s="42" customFormat="1" ht="12.75">
      <c r="A142" s="41"/>
      <c r="B142" s="39" t="s">
        <v>24</v>
      </c>
      <c r="C142" s="40">
        <f>'[1]kuludekoond'!AU16</f>
        <v>8365</v>
      </c>
    </row>
    <row r="143" spans="1:3" s="42" customFormat="1" ht="12.75">
      <c r="A143" s="41"/>
      <c r="B143" s="39" t="s">
        <v>25</v>
      </c>
      <c r="C143" s="40">
        <f>'[1]kuludekoond'!AU23</f>
        <v>891</v>
      </c>
    </row>
    <row r="144" spans="1:3" s="29" customFormat="1" ht="15.75">
      <c r="A144" s="36">
        <v>10200</v>
      </c>
      <c r="B144" s="27" t="s">
        <v>107</v>
      </c>
      <c r="C144" s="37">
        <f>'[1]kuludekoond'!AV2</f>
        <v>182150</v>
      </c>
    </row>
    <row r="145" spans="1:3" s="42" customFormat="1" ht="12.75">
      <c r="A145" s="41"/>
      <c r="B145" s="39" t="s">
        <v>24</v>
      </c>
      <c r="C145" s="40">
        <f>'[1]kuludekoond'!AV16</f>
        <v>107519.00399999999</v>
      </c>
    </row>
    <row r="146" spans="1:3" s="42" customFormat="1" ht="12.75">
      <c r="A146" s="41"/>
      <c r="B146" s="39" t="s">
        <v>25</v>
      </c>
      <c r="C146" s="40">
        <f>'[1]kuludekoond'!AV23</f>
        <v>74631</v>
      </c>
    </row>
    <row r="147" spans="1:3" s="29" customFormat="1" ht="15.75">
      <c r="A147" s="36">
        <v>10201</v>
      </c>
      <c r="B147" s="27" t="s">
        <v>108</v>
      </c>
      <c r="C147" s="37">
        <f>'[1]kuludekoond'!AW2</f>
        <v>8659</v>
      </c>
    </row>
    <row r="148" spans="1:3" s="15" customFormat="1" ht="15">
      <c r="A148" s="41"/>
      <c r="B148" s="39" t="s">
        <v>109</v>
      </c>
      <c r="C148" s="40">
        <f>'[1]kuludekoond'!AW10</f>
        <v>6032</v>
      </c>
    </row>
    <row r="149" spans="1:3" s="15" customFormat="1" ht="15">
      <c r="A149" s="41"/>
      <c r="B149" s="39" t="s">
        <v>25</v>
      </c>
      <c r="C149" s="40">
        <f>'[1]kuludekoond'!AW23</f>
        <v>2627</v>
      </c>
    </row>
    <row r="150" spans="1:3" s="29" customFormat="1" ht="15.75">
      <c r="A150" s="36">
        <v>10402</v>
      </c>
      <c r="B150" s="27" t="s">
        <v>110</v>
      </c>
      <c r="C150" s="37">
        <f>'[1]kuludekoond'!AX2</f>
        <v>79010</v>
      </c>
    </row>
    <row r="151" spans="1:3" s="42" customFormat="1" ht="12.75">
      <c r="A151" s="41"/>
      <c r="B151" s="39" t="s">
        <v>109</v>
      </c>
      <c r="C151" s="40">
        <f>'[1]kuludekoond'!AX10</f>
        <v>66526</v>
      </c>
    </row>
    <row r="152" spans="1:3" s="42" customFormat="1" ht="12.75">
      <c r="A152" s="41"/>
      <c r="B152" s="39" t="s">
        <v>25</v>
      </c>
      <c r="C152" s="40">
        <f>'[1]kuludekoond'!AX23</f>
        <v>12484</v>
      </c>
    </row>
    <row r="153" spans="1:3" s="29" customFormat="1" ht="15.75">
      <c r="A153" s="36">
        <v>10700</v>
      </c>
      <c r="B153" s="27" t="s">
        <v>111</v>
      </c>
      <c r="C153" s="37">
        <f>'[1]kuludekoond'!AY2</f>
        <v>53184</v>
      </c>
    </row>
    <row r="154" spans="1:3" s="42" customFormat="1" ht="12.75">
      <c r="A154" s="41"/>
      <c r="B154" s="39" t="s">
        <v>24</v>
      </c>
      <c r="C154" s="40">
        <f>'[1]kuludekoond'!AY16</f>
        <v>44211</v>
      </c>
    </row>
    <row r="155" spans="1:3" s="42" customFormat="1" ht="12.75">
      <c r="A155" s="41"/>
      <c r="B155" s="39" t="s">
        <v>25</v>
      </c>
      <c r="C155" s="40">
        <f>'[1]kuludekoond'!AY23</f>
        <v>8973</v>
      </c>
    </row>
    <row r="156" spans="1:3" s="29" customFormat="1" ht="15.75">
      <c r="A156" s="36">
        <v>10701</v>
      </c>
      <c r="B156" s="27" t="s">
        <v>112</v>
      </c>
      <c r="C156" s="37">
        <f>'[1]kuludekoond'!AZ2</f>
        <v>36128</v>
      </c>
    </row>
    <row r="157" spans="1:3" s="42" customFormat="1" ht="12.75">
      <c r="A157" s="41"/>
      <c r="B157" s="39" t="s">
        <v>109</v>
      </c>
      <c r="C157" s="40">
        <f>'[1]kuludekoond'!AZ10</f>
        <v>32312</v>
      </c>
    </row>
    <row r="158" spans="1:3" s="42" customFormat="1" ht="12.75">
      <c r="A158" s="41"/>
      <c r="B158" s="39" t="s">
        <v>25</v>
      </c>
      <c r="C158" s="40">
        <f>'[1]kuludekoond'!AZ23</f>
        <v>3816</v>
      </c>
    </row>
    <row r="159" spans="1:3" s="29" customFormat="1" ht="15.75">
      <c r="A159" s="36">
        <v>10900</v>
      </c>
      <c r="B159" s="27" t="s">
        <v>113</v>
      </c>
      <c r="C159" s="37">
        <f>'[1]kuludekoond'!BA2</f>
        <v>4300</v>
      </c>
    </row>
    <row r="160" spans="1:3" s="42" customFormat="1" ht="12.75">
      <c r="A160" s="48"/>
      <c r="B160" s="49" t="s">
        <v>109</v>
      </c>
      <c r="C160" s="50">
        <f>'[1]kuludekoond'!BA10</f>
        <v>2800</v>
      </c>
    </row>
    <row r="161" spans="1:3" s="42" customFormat="1" ht="12.75">
      <c r="A161" s="39"/>
      <c r="B161" s="49" t="s">
        <v>25</v>
      </c>
      <c r="C161" s="51">
        <f>'[1]kuludekoond'!BA23</f>
        <v>1500</v>
      </c>
    </row>
    <row r="162" spans="1:3" s="15" customFormat="1" ht="15">
      <c r="A162" s="14"/>
      <c r="B162" s="18" t="s">
        <v>114</v>
      </c>
      <c r="C162" s="52">
        <f>C41+C43+C46+C48+C51+C52+C53+C56+C58+C61+C63+C64+C65+C67+C69+C72+C75+C77+C80+C82+C85+C87+C89+C92+C95+C98+C101+C104+C107+C110+C113+C116+C118+C121+C124+C127+C129+C132+C134+C137+C139+C141+C144+C147+C150+C153+C156+C159</f>
        <v>2581075</v>
      </c>
    </row>
    <row r="163" ht="15">
      <c r="C163" s="53"/>
    </row>
    <row r="164" ht="15">
      <c r="C164" s="53"/>
    </row>
    <row r="165" ht="15">
      <c r="C165" s="53"/>
    </row>
    <row r="166" ht="15">
      <c r="C166" s="53"/>
    </row>
    <row r="167" spans="2:3" ht="15">
      <c r="B167" s="54"/>
      <c r="C167" s="53"/>
    </row>
  </sheetData>
  <sheetProtection/>
  <mergeCells count="1">
    <mergeCell ref="B38:C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2015-01-29T14:16:36Z</dcterms:modified>
  <cp:category/>
  <cp:version/>
  <cp:contentType/>
  <cp:contentStatus/>
</cp:coreProperties>
</file>